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9C97549-326B-4419-9C04-C1EB6F0D722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ozpočet 2024 - návrh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11" i="1" l="1"/>
  <c r="D15" i="1"/>
  <c r="D16" i="1" s="1"/>
  <c r="E16" i="1"/>
  <c r="E15" i="1"/>
  <c r="E11" i="1"/>
  <c r="D11" i="1"/>
  <c r="F14" i="1" l="1"/>
  <c r="E14" i="1" l="1"/>
  <c r="D14" i="1"/>
  <c r="E9" i="1" l="1"/>
  <c r="D9" i="1"/>
  <c r="F9" i="1" l="1"/>
  <c r="F15" i="1" s="1"/>
  <c r="F16" i="1" l="1"/>
</calcChain>
</file>

<file path=xl/sharedStrings.xml><?xml version="1.0" encoding="utf-8"?>
<sst xmlns="http://schemas.openxmlformats.org/spreadsheetml/2006/main" count="28" uniqueCount="27">
  <si>
    <t>Paragraf</t>
  </si>
  <si>
    <t>Položka</t>
  </si>
  <si>
    <t>Kč</t>
  </si>
  <si>
    <t>Příjmy</t>
  </si>
  <si>
    <t xml:space="preserve">PŘÍJMY CELKEM </t>
  </si>
  <si>
    <t>Výdaje</t>
  </si>
  <si>
    <t>Bankovní služby</t>
  </si>
  <si>
    <t>VÝDAJE CELKEM</t>
  </si>
  <si>
    <t>SALDO</t>
  </si>
  <si>
    <t>FINANCOVÁNÍ*</t>
  </si>
  <si>
    <t>Vyvěšeno:</t>
  </si>
  <si>
    <t>Svěšeno:</t>
  </si>
  <si>
    <t>Název</t>
  </si>
  <si>
    <t>Ing. František Jiraský - předseda DSO</t>
  </si>
  <si>
    <t>5…</t>
  </si>
  <si>
    <t>kč</t>
  </si>
  <si>
    <t>POV - neinvestiční dotace KÚ Pce</t>
  </si>
  <si>
    <t>Členské a mimořádné příspěvky</t>
  </si>
  <si>
    <t>Příjem z poskytnutých služeb - (IC-kalendáře, pronájem - skákací hrady)</t>
  </si>
  <si>
    <t>Neinvestiční výdaje</t>
  </si>
  <si>
    <t>Návrh rozpočtu Mikroregionu Vysokomýtsko 2026</t>
  </si>
  <si>
    <t>Schválený rozpočet na rok 2025</t>
  </si>
  <si>
    <t>Předpokládaná skutečnost rok 2025</t>
  </si>
  <si>
    <t>Návrh rozpočtu 2026</t>
  </si>
  <si>
    <t>POV - II. Etapa Vraclav (naučná stezka)</t>
  </si>
  <si>
    <t>Investiční přijaté transféry od krajů</t>
  </si>
  <si>
    <t>Ve Vysokém Mýtě, dne 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</si>
</sst>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/>
    <xf numFmtId="14" fontId="0" fillId="0" borderId="0" xfId="0" applyNumberFormat="1"/>
    <xf numFmtId="3" fontId="2" fillId="2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" fillId="0" borderId="8" xfId="0" applyNumberFormat="1" applyFont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 applyProtection="1">
      <alignment horizontal="right" vertical="center" wrapText="1" indent="1"/>
      <protection locked="0"/>
    </xf>
    <xf numFmtId="164" fontId="3" fillId="2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 indent="1"/>
    </xf>
    <xf numFmtId="164" fontId="2" fillId="0" borderId="21" xfId="0" applyNumberFormat="1" applyFont="1" applyBorder="1" applyAlignment="1">
      <alignment horizontal="right" vertical="center" wrapText="1" indent="1"/>
    </xf>
    <xf numFmtId="164" fontId="2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3" fillId="2" borderId="24" xfId="0" applyNumberFormat="1" applyFont="1" applyFill="1" applyBorder="1" applyAlignment="1">
      <alignment horizontal="right" vertical="center" wrapText="1" indent="1"/>
    </xf>
    <xf numFmtId="164" fontId="3" fillId="2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6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I24" sqref="I24"/>
    </sheetView>
  </sheetViews>
  <sheetFormatPr defaultRowHeight="15" x14ac:dyDescent="0.25"/>
  <cols>
    <col min="1" max="1" width="8" customWidth="1"/>
    <col min="2" max="2" width="7.85546875" customWidth="1"/>
    <col min="3" max="3" width="37.5703125" customWidth="1"/>
    <col min="4" max="4" width="19.5703125" customWidth="1"/>
    <col min="5" max="5" width="19.140625" customWidth="1"/>
    <col min="6" max="6" width="16.140625" customWidth="1"/>
    <col min="7" max="7" width="11.85546875" customWidth="1"/>
  </cols>
  <sheetData>
    <row r="1" spans="1:7" ht="25.5" customHeight="1" thickBot="1" x14ac:dyDescent="0.3">
      <c r="A1" s="34" t="s">
        <v>20</v>
      </c>
      <c r="B1" s="35"/>
      <c r="C1" s="35"/>
      <c r="D1" s="35"/>
      <c r="E1" s="35"/>
      <c r="F1" s="36"/>
    </row>
    <row r="2" spans="1:7" x14ac:dyDescent="0.25">
      <c r="A2" s="45" t="s">
        <v>0</v>
      </c>
      <c r="B2" s="47" t="s">
        <v>1</v>
      </c>
      <c r="C2" s="49" t="s">
        <v>12</v>
      </c>
      <c r="D2" s="15" t="s">
        <v>2</v>
      </c>
      <c r="E2" s="15" t="s">
        <v>15</v>
      </c>
      <c r="F2" s="12" t="s">
        <v>2</v>
      </c>
    </row>
    <row r="3" spans="1:7" ht="17.25" customHeight="1" x14ac:dyDescent="0.25">
      <c r="A3" s="46"/>
      <c r="B3" s="48"/>
      <c r="C3" s="48"/>
      <c r="D3" s="57" t="s">
        <v>21</v>
      </c>
      <c r="E3" s="57" t="s">
        <v>22</v>
      </c>
      <c r="F3" s="40" t="s">
        <v>23</v>
      </c>
    </row>
    <row r="4" spans="1:7" ht="17.25" customHeight="1" thickBot="1" x14ac:dyDescent="0.3">
      <c r="A4" s="53" t="s">
        <v>3</v>
      </c>
      <c r="B4" s="54"/>
      <c r="C4" s="54"/>
      <c r="D4" s="58"/>
      <c r="E4" s="58"/>
      <c r="F4" s="41"/>
    </row>
    <row r="5" spans="1:7" ht="18" customHeight="1" x14ac:dyDescent="0.25">
      <c r="A5" s="25"/>
      <c r="B5" s="26">
        <v>4121</v>
      </c>
      <c r="C5" s="27" t="s">
        <v>17</v>
      </c>
      <c r="D5" s="28">
        <v>600000</v>
      </c>
      <c r="E5" s="28">
        <v>600000</v>
      </c>
      <c r="F5" s="29">
        <v>700000</v>
      </c>
    </row>
    <row r="6" spans="1:7" ht="18" customHeight="1" x14ac:dyDescent="0.25">
      <c r="A6" s="25"/>
      <c r="B6" s="26">
        <v>4122</v>
      </c>
      <c r="C6" s="27" t="s">
        <v>16</v>
      </c>
      <c r="D6" s="28">
        <v>0</v>
      </c>
      <c r="E6" s="28">
        <v>260000</v>
      </c>
      <c r="F6" s="29">
        <v>0</v>
      </c>
    </row>
    <row r="7" spans="1:7" ht="18" customHeight="1" x14ac:dyDescent="0.25">
      <c r="A7" s="25"/>
      <c r="B7" s="26">
        <v>4222</v>
      </c>
      <c r="C7" s="27" t="s">
        <v>25</v>
      </c>
      <c r="D7" s="28">
        <v>0</v>
      </c>
      <c r="E7" s="28">
        <v>301400</v>
      </c>
      <c r="F7" s="29">
        <v>0</v>
      </c>
    </row>
    <row r="8" spans="1:7" ht="24" customHeight="1" thickBot="1" x14ac:dyDescent="0.3">
      <c r="A8" s="25">
        <v>3639</v>
      </c>
      <c r="B8" s="26">
        <v>2111</v>
      </c>
      <c r="C8" s="27" t="s">
        <v>18</v>
      </c>
      <c r="D8" s="28">
        <v>50000</v>
      </c>
      <c r="E8" s="28">
        <v>50000</v>
      </c>
      <c r="F8" s="29">
        <v>100000</v>
      </c>
    </row>
    <row r="9" spans="1:7" ht="15" customHeight="1" thickBot="1" x14ac:dyDescent="0.3">
      <c r="A9" s="50" t="s">
        <v>4</v>
      </c>
      <c r="B9" s="51"/>
      <c r="C9" s="52"/>
      <c r="D9" s="20">
        <f>SUM(D5:D8)</f>
        <v>650000</v>
      </c>
      <c r="E9" s="20">
        <f>SUM(E5:E8)</f>
        <v>1211400</v>
      </c>
      <c r="F9" s="20">
        <f>SUM(F5:F8)</f>
        <v>800000</v>
      </c>
      <c r="G9" s="10"/>
    </row>
    <row r="10" spans="1:7" ht="15" customHeight="1" thickBot="1" x14ac:dyDescent="0.3">
      <c r="A10" s="55" t="s">
        <v>5</v>
      </c>
      <c r="B10" s="56"/>
      <c r="C10" s="56"/>
      <c r="D10" s="23"/>
      <c r="E10" s="23"/>
      <c r="F10" s="24"/>
    </row>
    <row r="11" spans="1:7" ht="15" customHeight="1" x14ac:dyDescent="0.25">
      <c r="A11" s="16">
        <v>3639</v>
      </c>
      <c r="B11" s="17" t="s">
        <v>14</v>
      </c>
      <c r="C11" s="18" t="s">
        <v>19</v>
      </c>
      <c r="D11" s="21">
        <f>11000+165000+20000</f>
        <v>196000</v>
      </c>
      <c r="E11" s="21">
        <f>11000+603000+20000</f>
        <v>634000</v>
      </c>
      <c r="F11" s="19">
        <f>551000-F12-F13</f>
        <v>347000</v>
      </c>
    </row>
    <row r="12" spans="1:7" ht="16.5" customHeight="1" x14ac:dyDescent="0.25">
      <c r="A12" s="1">
        <v>3639</v>
      </c>
      <c r="B12" s="2">
        <v>6121</v>
      </c>
      <c r="C12" s="3" t="s">
        <v>24</v>
      </c>
      <c r="D12" s="22">
        <v>0</v>
      </c>
      <c r="E12" s="22">
        <v>301400</v>
      </c>
      <c r="F12" s="13">
        <v>200000</v>
      </c>
    </row>
    <row r="13" spans="1:7" ht="16.5" customHeight="1" x14ac:dyDescent="0.25">
      <c r="A13" s="1">
        <v>6310</v>
      </c>
      <c r="B13" s="2">
        <v>5163</v>
      </c>
      <c r="C13" s="3" t="s">
        <v>6</v>
      </c>
      <c r="D13" s="22">
        <v>4000</v>
      </c>
      <c r="E13" s="22">
        <v>4000</v>
      </c>
      <c r="F13" s="13">
        <v>4000</v>
      </c>
    </row>
    <row r="14" spans="1:7" ht="15" customHeight="1" thickBot="1" x14ac:dyDescent="0.3">
      <c r="A14" s="37" t="s">
        <v>7</v>
      </c>
      <c r="B14" s="38"/>
      <c r="C14" s="39"/>
      <c r="D14" s="30">
        <f>SUM(D11:D13)</f>
        <v>200000</v>
      </c>
      <c r="E14" s="30">
        <f>SUM(E11:E13)</f>
        <v>939400</v>
      </c>
      <c r="F14" s="31">
        <f>SUM(F11:F13)</f>
        <v>551000</v>
      </c>
      <c r="G14" s="10"/>
    </row>
    <row r="15" spans="1:7" ht="13.5" customHeight="1" thickBot="1" x14ac:dyDescent="0.3">
      <c r="A15" s="43" t="s">
        <v>8</v>
      </c>
      <c r="B15" s="44"/>
      <c r="C15" s="44"/>
      <c r="D15" s="32">
        <f>D9-D14</f>
        <v>450000</v>
      </c>
      <c r="E15" s="32">
        <f>E9-E14</f>
        <v>272000</v>
      </c>
      <c r="F15" s="33">
        <f>F9-F14</f>
        <v>249000</v>
      </c>
    </row>
    <row r="16" spans="1:7" ht="15.75" customHeight="1" thickBot="1" x14ac:dyDescent="0.3">
      <c r="A16" s="4"/>
      <c r="B16" s="5">
        <v>8115</v>
      </c>
      <c r="C16" s="6" t="s">
        <v>9</v>
      </c>
      <c r="D16" s="32">
        <f>-D15</f>
        <v>-450000</v>
      </c>
      <c r="E16" s="32">
        <f xml:space="preserve"> -E15</f>
        <v>-272000</v>
      </c>
      <c r="F16" s="14">
        <f>-F15</f>
        <v>-249000</v>
      </c>
    </row>
    <row r="17" spans="1:6" x14ac:dyDescent="0.25">
      <c r="A17" s="8" t="s">
        <v>26</v>
      </c>
      <c r="B17" s="7"/>
      <c r="C17" s="8"/>
      <c r="D17" s="8"/>
      <c r="E17" s="8"/>
      <c r="F17" s="9"/>
    </row>
    <row r="18" spans="1:6" x14ac:dyDescent="0.25">
      <c r="A18" s="8"/>
      <c r="B18" s="7"/>
      <c r="C18" s="8"/>
      <c r="D18" s="8"/>
      <c r="E18" s="8"/>
      <c r="F18" s="9"/>
    </row>
    <row r="19" spans="1:6" x14ac:dyDescent="0.25">
      <c r="A19" s="42" t="s">
        <v>13</v>
      </c>
      <c r="B19" s="42"/>
      <c r="C19" s="42"/>
      <c r="D19" s="8"/>
      <c r="E19" s="8"/>
      <c r="F19" s="9"/>
    </row>
    <row r="20" spans="1:6" x14ac:dyDescent="0.25">
      <c r="A20" t="s">
        <v>10</v>
      </c>
      <c r="C20" s="11"/>
      <c r="D20" s="11">
        <v>45996</v>
      </c>
      <c r="E20" s="11"/>
    </row>
    <row r="21" spans="1:6" x14ac:dyDescent="0.25">
      <c r="A21" t="s">
        <v>11</v>
      </c>
      <c r="C21" s="11"/>
      <c r="D21" s="11"/>
      <c r="E21" s="11"/>
    </row>
  </sheetData>
  <mergeCells count="13">
    <mergeCell ref="A1:F1"/>
    <mergeCell ref="A14:C14"/>
    <mergeCell ref="F3:F4"/>
    <mergeCell ref="A19:C19"/>
    <mergeCell ref="A15:C15"/>
    <mergeCell ref="A2:A3"/>
    <mergeCell ref="B2:B3"/>
    <mergeCell ref="C2:C3"/>
    <mergeCell ref="A9:C9"/>
    <mergeCell ref="A4:C4"/>
    <mergeCell ref="A10:C10"/>
    <mergeCell ref="D3:D4"/>
    <mergeCell ref="E3:E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2024 - návrh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2025-12-05T09:45:07Z</dcterms:modified>
</cp:coreProperties>
</file>